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6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<sst xmlns="http://schemas.openxmlformats.org/spreadsheetml/2006/main" count="181" uniqueCount="154">
  <si>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</si>
  <si>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</si>
  <si>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</si>
  <si>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</si>
  <si>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</si>
  <si>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</si>
  <si>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</si>
  <si>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</si>
  <si>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</si>
  <si>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</si>
  <si>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</si>
  <si>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</si>
  <si>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</si>
  <si>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</si>
  <si>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</si>
  <si>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</si>
  <si>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</si>
  <si>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</si>
  <si>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</si>
  <si>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</si>
  <si>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</si>
  <si>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</si>
  <si>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</si>
  <si>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</si>
  <si>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</si>
  <si>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</si>
  <si>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</si>
  <si>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</si>
  <si>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</si>
  <si>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</si>
  <si>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</si>
  <si>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</si>
  <si>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</si>
  <si>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</si>
  <si>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</si>
  <si>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</si>
  <si>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</si>
  <si>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</si>
  <si>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</si>
  <si>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</si>
  <si>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</si>
  <si>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</si>
  <si>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</si>
  <si>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</si>
  <si>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</si>
  <si>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</si>
  <si>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</si>
  <si>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</si>
  <si>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</si>
  <si>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</si>
  <si>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</si>
  <si>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</si>
  <si>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</si>
  <si>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</si>
  <si>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</si>
  <si>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</si>
  <si>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</si>
  <si>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</si>
  <si>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</si>
  <si>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</si>
  <si>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</si>
  <si>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</si>
  <si>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</si>
  <si>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</si>
  <si>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</si>
  <si>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</si>
  <si>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</si>
  <si>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</si>
  <si>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</si>
  <si>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</si>
  <si>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</si>
  <si>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</si>
  <si>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</si>
  <si>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</si>
  <si>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</si>
  <si>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</si>
  <si>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</si>
  <si>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</si>
  <si>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</si>
  <si>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</si>
  <si>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</si>
  <si>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</si>
  <si>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</si>
  <si>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</si>
  <si>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</si>
  <si>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</si>
  <si>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</si>
  <si>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</si>
  <si>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</si>
  <si>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</si>
  <si>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</si>
  <si>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</si>
  <si>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</si>
  <si>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</si>
  <si>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</si>
  <si>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</si>
  <si>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</si>
  <si>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</si>
  <si>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</si>
  <si>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</si>
  <si>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</si>
  <si>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</si>
  <si>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</si>
  <si>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</si>
  <si>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</si>
  <si>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</si>
  <si>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</si>
  <si>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</si>
  <si>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</si>
  <si>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</si>
  <si>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</si>
  <si>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</si>
  <si>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</si>
  <si>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</si>
  <si>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</si>
  <si>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</si>
  <si>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</si>
  <si>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</si>
  <si>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16.02.2023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</si>
  <si>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</si>
  <si>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</si>
  <si>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</si>
  <si>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</si>
  <si>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</si>
  <si>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</si>
  <si>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</si>
  <si>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</si>
  <si>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</si>
  <si>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</si>
  <si>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</si>
  <si>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</si>
  <si>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</si>
  <si>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</si>
  <si>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</si>
  <si>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</si>
  <si>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</si>
  <si>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</si>
  <si>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</si>
  <si>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</si>
  <si>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</si>
  <si>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</si>
  <si>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</si>
  <si>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</si>
  <si>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</si>
  <si>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</si>
  <si>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</si>
  <si>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</si>
  <si>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</si>
  <si>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</si>
  <si>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</si>
  <si>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</si>
  <si>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</si>
  <si>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 xml:space="preserve">Итого сумма с 7 до 11 лет     174,00 </t>
  </si>
  <si>
    <t>Итого сумма с 12 и старше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</si>
</sst>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56" sqref="CC5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16.2.2023г.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"16 февраля 2023 г."</f>
        <v>16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15.21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9.2200000000000006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"40"</f>
        <v>40</v>
      </c>
      <c r="D13" s="25">
        <v>9.6</v>
      </c>
      <c r="E13" s="25">
        <v>0</v>
      </c>
      <c r="F13" s="25">
        <v>0.6</v>
      </c>
      <c r="G13" s="25">
        <v>0</v>
      </c>
      <c r="H13" s="25">
        <v>18.52</v>
      </c>
      <c r="I13" s="25">
        <v>119.38399999999999</v>
      </c>
      <c r="J13" s="26">
        <v>0.2</v>
      </c>
      <c r="K13" s="26">
        <v>0</v>
      </c>
      <c r="L13" s="26">
        <v>0</v>
      </c>
      <c r="M13" s="26">
        <v>0</v>
      </c>
      <c r="N13" s="26">
        <v>1.1599999999999999</v>
      </c>
      <c r="O13" s="26">
        <v>17.36</v>
      </c>
      <c r="P13" s="26">
        <v>0</v>
      </c>
      <c r="Q13" s="26">
        <v>0</v>
      </c>
      <c r="R13" s="26">
        <v>0</v>
      </c>
      <c r="S13" s="26">
        <v>0</v>
      </c>
      <c r="T13" s="26">
        <v>1.08</v>
      </c>
      <c r="U13" s="26">
        <v>22</v>
      </c>
      <c r="V13" s="26">
        <v>268.8</v>
      </c>
      <c r="W13" s="26">
        <v>33.200000000000003</v>
      </c>
      <c r="X13" s="26">
        <v>32</v>
      </c>
      <c r="Y13" s="26">
        <v>156</v>
      </c>
      <c r="Z13" s="26">
        <v>4.72</v>
      </c>
      <c r="AA13" s="26">
        <v>0</v>
      </c>
      <c r="AB13" s="26">
        <v>12</v>
      </c>
      <c r="AC13" s="26">
        <v>2</v>
      </c>
      <c r="AD13" s="26">
        <v>0.2</v>
      </c>
      <c r="AE13" s="26">
        <v>0.2</v>
      </c>
      <c r="AF13" s="26">
        <v>0.08</v>
      </c>
      <c r="AG13" s="26">
        <v>0.72</v>
      </c>
      <c r="AH13" s="26">
        <v>22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5.6</v>
      </c>
      <c r="CC13" s="25">
        <v>6.28</v>
      </c>
      <c r="CE13" s="23">
        <v>2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5.23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3.53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2.14</v>
      </c>
    </row>
    <row r="15" spans="1:96" s="27" customFormat="1" ht="11.4">
      <c r="B15" s="28" t="s">
        <v>97</v>
      </c>
      <c r="C15" s="29"/>
      <c r="D15" s="29">
        <v>22.04</v>
      </c>
      <c r="E15" s="29">
        <v>6.26</v>
      </c>
      <c r="F15" s="29">
        <v>13.67</v>
      </c>
      <c r="G15" s="29">
        <v>1.45</v>
      </c>
      <c r="H15" s="29">
        <v>75.56</v>
      </c>
      <c r="I15" s="29">
        <v>512.91</v>
      </c>
      <c r="J15" s="30">
        <v>8.6</v>
      </c>
      <c r="K15" s="30">
        <v>0.2</v>
      </c>
      <c r="L15" s="30">
        <v>0</v>
      </c>
      <c r="M15" s="30">
        <v>0</v>
      </c>
      <c r="N15" s="30">
        <v>18.010000000000002</v>
      </c>
      <c r="O15" s="30">
        <v>55.09</v>
      </c>
      <c r="P15" s="30">
        <v>2.46</v>
      </c>
      <c r="Q15" s="30">
        <v>0</v>
      </c>
      <c r="R15" s="30">
        <v>0</v>
      </c>
      <c r="S15" s="30">
        <v>0.84</v>
      </c>
      <c r="T15" s="30">
        <v>4.0999999999999996</v>
      </c>
      <c r="U15" s="30">
        <v>691.12</v>
      </c>
      <c r="V15" s="30">
        <v>486.17</v>
      </c>
      <c r="W15" s="30">
        <v>286.20999999999998</v>
      </c>
      <c r="X15" s="30">
        <v>68.61</v>
      </c>
      <c r="Y15" s="30">
        <v>368.09</v>
      </c>
      <c r="Z15" s="30">
        <v>6.06</v>
      </c>
      <c r="AA15" s="30">
        <v>70.7</v>
      </c>
      <c r="AB15" s="30">
        <v>62.97</v>
      </c>
      <c r="AC15" s="30">
        <v>95.92</v>
      </c>
      <c r="AD15" s="30">
        <v>1.52</v>
      </c>
      <c r="AE15" s="30">
        <v>0.31</v>
      </c>
      <c r="AF15" s="30">
        <v>0.26</v>
      </c>
      <c r="AG15" s="30">
        <v>1.64</v>
      </c>
      <c r="AH15" s="30">
        <v>25.85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407.28</v>
      </c>
      <c r="CC15" s="29">
        <f>SUM($CC$10:$CC$14)</f>
        <v>48.510000000000005</v>
      </c>
      <c r="CD15" s="27">
        <f>$I$15/$I$47*100</f>
        <v>16.573016462833419</v>
      </c>
      <c r="CE15" s="27">
        <v>81.19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9.99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6.05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63.14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38.270000000000003</v>
      </c>
    </row>
    <row r="20" spans="1:96" s="23" customFormat="1">
      <c r="A20" s="23" t="str">
        <f>"2"</f>
        <v>2</v>
      </c>
      <c r="B20" s="24" t="s">
        <v>102</v>
      </c>
      <c r="C20" s="25" t="str">
        <f>"31,7"</f>
        <v>31,7</v>
      </c>
      <c r="D20" s="25">
        <v>2.1</v>
      </c>
      <c r="E20" s="25">
        <v>0</v>
      </c>
      <c r="F20" s="25">
        <v>0.21</v>
      </c>
      <c r="G20" s="25">
        <v>0.21</v>
      </c>
      <c r="H20" s="25">
        <v>14.87</v>
      </c>
      <c r="I20" s="25">
        <v>70.976617000000005</v>
      </c>
      <c r="J20" s="26">
        <v>0</v>
      </c>
      <c r="K20" s="26">
        <v>0</v>
      </c>
      <c r="L20" s="26">
        <v>0</v>
      </c>
      <c r="M20" s="26">
        <v>0</v>
      </c>
      <c r="N20" s="26">
        <v>0.35</v>
      </c>
      <c r="O20" s="26">
        <v>14.46</v>
      </c>
      <c r="P20" s="26">
        <v>0.06</v>
      </c>
      <c r="Q20" s="26">
        <v>0</v>
      </c>
      <c r="R20" s="26">
        <v>0</v>
      </c>
      <c r="S20" s="26">
        <v>0</v>
      </c>
      <c r="T20" s="26">
        <v>0.56999999999999995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101.21</v>
      </c>
      <c r="AL20" s="26">
        <v>105.35</v>
      </c>
      <c r="AM20" s="26">
        <v>161.34</v>
      </c>
      <c r="AN20" s="26">
        <v>53.5</v>
      </c>
      <c r="AO20" s="26">
        <v>31.72</v>
      </c>
      <c r="AP20" s="26">
        <v>63.43</v>
      </c>
      <c r="AQ20" s="26">
        <v>23.99</v>
      </c>
      <c r="AR20" s="26">
        <v>114.73</v>
      </c>
      <c r="AS20" s="26">
        <v>71.150000000000006</v>
      </c>
      <c r="AT20" s="26">
        <v>99.28</v>
      </c>
      <c r="AU20" s="26">
        <v>81.91</v>
      </c>
      <c r="AV20" s="26">
        <v>43.02</v>
      </c>
      <c r="AW20" s="26">
        <v>76.12</v>
      </c>
      <c r="AX20" s="26">
        <v>636.52</v>
      </c>
      <c r="AY20" s="26">
        <v>0</v>
      </c>
      <c r="AZ20" s="26">
        <v>207.39</v>
      </c>
      <c r="BA20" s="26">
        <v>90.18</v>
      </c>
      <c r="BB20" s="26">
        <v>59.85</v>
      </c>
      <c r="BC20" s="26">
        <v>47.44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0.03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0.09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12.39</v>
      </c>
      <c r="CC20" s="25">
        <v>1.68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1.4</v>
      </c>
    </row>
    <row r="21" spans="1:96" s="23" customFormat="1">
      <c r="A21" s="23" t="str">
        <f>"3"</f>
        <v>3</v>
      </c>
      <c r="B21" s="24" t="s">
        <v>103</v>
      </c>
      <c r="C21" s="25" t="str">
        <f>"20"</f>
        <v>20</v>
      </c>
      <c r="D21" s="25">
        <v>1.32</v>
      </c>
      <c r="E21" s="25">
        <v>0</v>
      </c>
      <c r="F21" s="25">
        <v>0.24</v>
      </c>
      <c r="G21" s="25">
        <v>0.24</v>
      </c>
      <c r="H21" s="25">
        <v>8.34</v>
      </c>
      <c r="I21" s="25">
        <v>38.676000000000002</v>
      </c>
      <c r="J21" s="26">
        <v>0.04</v>
      </c>
      <c r="K21" s="26">
        <v>0</v>
      </c>
      <c r="L21" s="26">
        <v>0</v>
      </c>
      <c r="M21" s="26">
        <v>0</v>
      </c>
      <c r="N21" s="26">
        <v>0.24</v>
      </c>
      <c r="O21" s="26">
        <v>6.44</v>
      </c>
      <c r="P21" s="26">
        <v>1.66</v>
      </c>
      <c r="Q21" s="26">
        <v>0</v>
      </c>
      <c r="R21" s="26">
        <v>0</v>
      </c>
      <c r="S21" s="26">
        <v>0.2</v>
      </c>
      <c r="T21" s="26">
        <v>0.5</v>
      </c>
      <c r="U21" s="26">
        <v>122</v>
      </c>
      <c r="V21" s="26">
        <v>49</v>
      </c>
      <c r="W21" s="26">
        <v>7</v>
      </c>
      <c r="X21" s="26">
        <v>9.4</v>
      </c>
      <c r="Y21" s="26">
        <v>31.6</v>
      </c>
      <c r="Z21" s="26">
        <v>0.78</v>
      </c>
      <c r="AA21" s="26">
        <v>0</v>
      </c>
      <c r="AB21" s="26">
        <v>1</v>
      </c>
      <c r="AC21" s="26">
        <v>0.2</v>
      </c>
      <c r="AD21" s="26">
        <v>0.28000000000000003</v>
      </c>
      <c r="AE21" s="26">
        <v>0.04</v>
      </c>
      <c r="AF21" s="26">
        <v>0.02</v>
      </c>
      <c r="AG21" s="26">
        <v>0.14000000000000001</v>
      </c>
      <c r="AH21" s="26">
        <v>0.4</v>
      </c>
      <c r="AI21" s="26">
        <v>0</v>
      </c>
      <c r="AJ21" s="26">
        <v>0</v>
      </c>
      <c r="AK21" s="26">
        <v>64.400000000000006</v>
      </c>
      <c r="AL21" s="26">
        <v>49.6</v>
      </c>
      <c r="AM21" s="26">
        <v>85.4</v>
      </c>
      <c r="AN21" s="26">
        <v>44.6</v>
      </c>
      <c r="AO21" s="26">
        <v>18.600000000000001</v>
      </c>
      <c r="AP21" s="26">
        <v>39.6</v>
      </c>
      <c r="AQ21" s="26">
        <v>16</v>
      </c>
      <c r="AR21" s="26">
        <v>74.2</v>
      </c>
      <c r="AS21" s="26">
        <v>59.4</v>
      </c>
      <c r="AT21" s="26">
        <v>58.2</v>
      </c>
      <c r="AU21" s="26">
        <v>92.8</v>
      </c>
      <c r="AV21" s="26">
        <v>24.8</v>
      </c>
      <c r="AW21" s="26">
        <v>62</v>
      </c>
      <c r="AX21" s="26">
        <v>305.8</v>
      </c>
      <c r="AY21" s="26">
        <v>0</v>
      </c>
      <c r="AZ21" s="26">
        <v>105.2</v>
      </c>
      <c r="BA21" s="26">
        <v>58.2</v>
      </c>
      <c r="BB21" s="26">
        <v>36</v>
      </c>
      <c r="BC21" s="26">
        <v>26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0.03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0.02</v>
      </c>
      <c r="BT21" s="26">
        <v>0</v>
      </c>
      <c r="BU21" s="26">
        <v>0</v>
      </c>
      <c r="BV21" s="26">
        <v>0.1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9.4</v>
      </c>
      <c r="CC21" s="25">
        <v>1.1100000000000001</v>
      </c>
      <c r="CE21" s="23">
        <v>0.17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0.92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"180"</f>
        <v>180</v>
      </c>
      <c r="D22" s="21">
        <v>0.84</v>
      </c>
      <c r="E22" s="21">
        <v>0</v>
      </c>
      <c r="F22" s="21">
        <v>0.1</v>
      </c>
      <c r="G22" s="21">
        <v>0.1</v>
      </c>
      <c r="H22" s="21">
        <v>16.559999999999999</v>
      </c>
      <c r="I22" s="21">
        <v>62.722872000000002</v>
      </c>
      <c r="J22" s="22">
        <v>0.02</v>
      </c>
      <c r="K22" s="22">
        <v>0</v>
      </c>
      <c r="L22" s="22">
        <v>0</v>
      </c>
      <c r="M22" s="22">
        <v>0</v>
      </c>
      <c r="N22" s="22">
        <v>12.61</v>
      </c>
      <c r="O22" s="22">
        <v>0.65</v>
      </c>
      <c r="P22" s="22">
        <v>3.3</v>
      </c>
      <c r="Q22" s="22">
        <v>0</v>
      </c>
      <c r="R22" s="22">
        <v>0</v>
      </c>
      <c r="S22" s="22">
        <v>0.43</v>
      </c>
      <c r="T22" s="22">
        <v>0.76</v>
      </c>
      <c r="U22" s="22">
        <v>2.81</v>
      </c>
      <c r="V22" s="22">
        <v>231.84</v>
      </c>
      <c r="W22" s="22">
        <v>23.7</v>
      </c>
      <c r="X22" s="22">
        <v>14.19</v>
      </c>
      <c r="Y22" s="22">
        <v>19.04</v>
      </c>
      <c r="Z22" s="22">
        <v>0.56000000000000005</v>
      </c>
      <c r="AA22" s="22">
        <v>0</v>
      </c>
      <c r="AB22" s="22">
        <v>623.70000000000005</v>
      </c>
      <c r="AC22" s="22">
        <v>115.47</v>
      </c>
      <c r="AD22" s="22">
        <v>0.91</v>
      </c>
      <c r="AE22" s="22">
        <v>0.01</v>
      </c>
      <c r="AF22" s="22">
        <v>0.04</v>
      </c>
      <c r="AG22" s="22">
        <v>0.39</v>
      </c>
      <c r="AH22" s="22">
        <v>0.59</v>
      </c>
      <c r="AI22" s="22">
        <v>18.22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192.33</v>
      </c>
      <c r="CC22" s="21">
        <v>5.51</v>
      </c>
      <c r="CE22" s="19">
        <v>103.95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4.5</v>
      </c>
      <c r="CQ22" s="19">
        <v>0</v>
      </c>
      <c r="CR22" s="19">
        <v>3.34</v>
      </c>
    </row>
    <row r="23" spans="1:96" s="27" customFormat="1" ht="11.4">
      <c r="B23" s="28" t="s">
        <v>105</v>
      </c>
      <c r="C23" s="29"/>
      <c r="D23" s="29">
        <v>23.97</v>
      </c>
      <c r="E23" s="29">
        <v>13.69</v>
      </c>
      <c r="F23" s="29">
        <v>29.73</v>
      </c>
      <c r="G23" s="29">
        <v>15.44</v>
      </c>
      <c r="H23" s="29">
        <v>97.78</v>
      </c>
      <c r="I23" s="29">
        <v>739.17</v>
      </c>
      <c r="J23" s="30">
        <v>8.14</v>
      </c>
      <c r="K23" s="30">
        <v>9.1</v>
      </c>
      <c r="L23" s="30">
        <v>0</v>
      </c>
      <c r="M23" s="30">
        <v>0</v>
      </c>
      <c r="N23" s="30">
        <v>22.97</v>
      </c>
      <c r="O23" s="30">
        <v>64.48</v>
      </c>
      <c r="P23" s="30">
        <v>10.33</v>
      </c>
      <c r="Q23" s="30">
        <v>0</v>
      </c>
      <c r="R23" s="30">
        <v>0</v>
      </c>
      <c r="S23" s="30">
        <v>1.1299999999999999</v>
      </c>
      <c r="T23" s="30">
        <v>7.5</v>
      </c>
      <c r="U23" s="30">
        <v>1482.52</v>
      </c>
      <c r="V23" s="30">
        <v>1091.47</v>
      </c>
      <c r="W23" s="30">
        <v>100.51</v>
      </c>
      <c r="X23" s="30">
        <v>97.82</v>
      </c>
      <c r="Y23" s="30">
        <v>325.73</v>
      </c>
      <c r="Z23" s="30">
        <v>4.8600000000000003</v>
      </c>
      <c r="AA23" s="30">
        <v>4</v>
      </c>
      <c r="AB23" s="30">
        <v>4613.0200000000004</v>
      </c>
      <c r="AC23" s="30">
        <v>929.43</v>
      </c>
      <c r="AD23" s="30">
        <v>10</v>
      </c>
      <c r="AE23" s="30">
        <v>0.2</v>
      </c>
      <c r="AF23" s="30">
        <v>0.24</v>
      </c>
      <c r="AG23" s="30">
        <v>5.1100000000000003</v>
      </c>
      <c r="AH23" s="30">
        <v>10.7</v>
      </c>
      <c r="AI23" s="30">
        <v>27.89</v>
      </c>
      <c r="AJ23" s="30">
        <v>0</v>
      </c>
      <c r="AK23" s="30">
        <v>1186.1500000000001</v>
      </c>
      <c r="AL23" s="30">
        <v>944.19</v>
      </c>
      <c r="AM23" s="30">
        <v>1718.49</v>
      </c>
      <c r="AN23" s="30">
        <v>1461.87</v>
      </c>
      <c r="AO23" s="30">
        <v>474.16</v>
      </c>
      <c r="AP23" s="30">
        <v>862.1</v>
      </c>
      <c r="AQ23" s="30">
        <v>261.05</v>
      </c>
      <c r="AR23" s="30">
        <v>1007.94</v>
      </c>
      <c r="AS23" s="30">
        <v>1190.53</v>
      </c>
      <c r="AT23" s="30">
        <v>1302.99</v>
      </c>
      <c r="AU23" s="30">
        <v>1891.71</v>
      </c>
      <c r="AV23" s="30">
        <v>695.05</v>
      </c>
      <c r="AW23" s="30">
        <v>1036.8599999999999</v>
      </c>
      <c r="AX23" s="30">
        <v>4057</v>
      </c>
      <c r="AY23" s="30">
        <v>200.63</v>
      </c>
      <c r="AZ23" s="30">
        <v>1034.57</v>
      </c>
      <c r="BA23" s="30">
        <v>937.6</v>
      </c>
      <c r="BB23" s="30">
        <v>762.48</v>
      </c>
      <c r="BC23" s="30">
        <v>349.88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0.97</v>
      </c>
      <c r="BL23" s="30">
        <v>0</v>
      </c>
      <c r="BM23" s="30">
        <v>0.56000000000000005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3.31</v>
      </c>
      <c r="BT23" s="30">
        <v>0</v>
      </c>
      <c r="BU23" s="30">
        <v>0</v>
      </c>
      <c r="BV23" s="30">
        <v>8.5399999999999991</v>
      </c>
      <c r="BW23" s="30">
        <v>0.02</v>
      </c>
      <c r="BX23" s="30">
        <v>0</v>
      </c>
      <c r="BY23" s="30">
        <v>0</v>
      </c>
      <c r="BZ23" s="30">
        <v>0</v>
      </c>
      <c r="CA23" s="30">
        <v>0</v>
      </c>
      <c r="CB23" s="30">
        <v>696.34</v>
      </c>
      <c r="CC23" s="29">
        <f>SUM($CC$16:$CC$22)</f>
        <v>93.570000000000022</v>
      </c>
      <c r="CD23" s="27">
        <f>$I$23/$I$47*100</f>
        <v>23.883871593130522</v>
      </c>
      <c r="CE23" s="27">
        <v>772.84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4.5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"160"</f>
        <v>160</v>
      </c>
      <c r="D26" s="21">
        <v>0.64</v>
      </c>
      <c r="E26" s="21">
        <v>0</v>
      </c>
      <c r="F26" s="21">
        <v>0.64</v>
      </c>
      <c r="G26" s="21">
        <v>0.64</v>
      </c>
      <c r="H26" s="21">
        <v>18.559999999999999</v>
      </c>
      <c r="I26" s="21">
        <v>77.888000000000005</v>
      </c>
      <c r="J26" s="22">
        <v>0.16</v>
      </c>
      <c r="K26" s="22">
        <v>0</v>
      </c>
      <c r="L26" s="22">
        <v>0</v>
      </c>
      <c r="M26" s="22">
        <v>0</v>
      </c>
      <c r="N26" s="22">
        <v>14.4</v>
      </c>
      <c r="O26" s="22">
        <v>1.28</v>
      </c>
      <c r="P26" s="22">
        <v>2.88</v>
      </c>
      <c r="Q26" s="22">
        <v>0</v>
      </c>
      <c r="R26" s="22">
        <v>0</v>
      </c>
      <c r="S26" s="22">
        <v>1.28</v>
      </c>
      <c r="T26" s="22">
        <v>0.8</v>
      </c>
      <c r="U26" s="22">
        <v>41.6</v>
      </c>
      <c r="V26" s="22">
        <v>444.8</v>
      </c>
      <c r="W26" s="22">
        <v>25.6</v>
      </c>
      <c r="X26" s="22">
        <v>14.4</v>
      </c>
      <c r="Y26" s="22">
        <v>17.600000000000001</v>
      </c>
      <c r="Z26" s="22">
        <v>3.52</v>
      </c>
      <c r="AA26" s="22">
        <v>0</v>
      </c>
      <c r="AB26" s="22">
        <v>48</v>
      </c>
      <c r="AC26" s="22">
        <v>8</v>
      </c>
      <c r="AD26" s="22">
        <v>0.32</v>
      </c>
      <c r="AE26" s="22">
        <v>0.05</v>
      </c>
      <c r="AF26" s="22">
        <v>0.03</v>
      </c>
      <c r="AG26" s="22">
        <v>0.48</v>
      </c>
      <c r="AH26" s="22">
        <v>0.64</v>
      </c>
      <c r="AI26" s="22">
        <v>16</v>
      </c>
      <c r="AJ26" s="22">
        <v>0</v>
      </c>
      <c r="AK26" s="22">
        <v>19.2</v>
      </c>
      <c r="AL26" s="22">
        <v>20.8</v>
      </c>
      <c r="AM26" s="22">
        <v>30.4</v>
      </c>
      <c r="AN26" s="22">
        <v>28.8</v>
      </c>
      <c r="AO26" s="22">
        <v>4.8</v>
      </c>
      <c r="AP26" s="22">
        <v>17.600000000000001</v>
      </c>
      <c r="AQ26" s="22">
        <v>4.8</v>
      </c>
      <c r="AR26" s="22">
        <v>14.4</v>
      </c>
      <c r="AS26" s="22">
        <v>27.2</v>
      </c>
      <c r="AT26" s="22">
        <v>16</v>
      </c>
      <c r="AU26" s="22">
        <v>124.8</v>
      </c>
      <c r="AV26" s="22">
        <v>11.2</v>
      </c>
      <c r="AW26" s="22">
        <v>22.4</v>
      </c>
      <c r="AX26" s="22">
        <v>67.2</v>
      </c>
      <c r="AY26" s="22">
        <v>0</v>
      </c>
      <c r="AZ26" s="22">
        <v>20.8</v>
      </c>
      <c r="BA26" s="22">
        <v>25.6</v>
      </c>
      <c r="BB26" s="22">
        <v>9.6</v>
      </c>
      <c r="BC26" s="22">
        <v>8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138.08000000000001</v>
      </c>
      <c r="CC26" s="21">
        <v>21.12</v>
      </c>
      <c r="CE26" s="19">
        <v>8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17.600000000000001</v>
      </c>
    </row>
    <row r="27" spans="1:96" s="27" customFormat="1" ht="11.4">
      <c r="B27" s="28" t="s">
        <v>109</v>
      </c>
      <c r="C27" s="29"/>
      <c r="D27" s="29">
        <v>1.64</v>
      </c>
      <c r="E27" s="29">
        <v>0</v>
      </c>
      <c r="F27" s="29">
        <v>0.84</v>
      </c>
      <c r="G27" s="29">
        <v>0.64</v>
      </c>
      <c r="H27" s="29">
        <v>39.159999999999997</v>
      </c>
      <c r="I27" s="29">
        <v>164.37</v>
      </c>
      <c r="J27" s="30">
        <v>0.16</v>
      </c>
      <c r="K27" s="30">
        <v>0</v>
      </c>
      <c r="L27" s="30">
        <v>0</v>
      </c>
      <c r="M27" s="30">
        <v>0</v>
      </c>
      <c r="N27" s="30">
        <v>34.200000000000003</v>
      </c>
      <c r="O27" s="30">
        <v>1.68</v>
      </c>
      <c r="P27" s="30">
        <v>3.28</v>
      </c>
      <c r="Q27" s="30">
        <v>0</v>
      </c>
      <c r="R27" s="30">
        <v>0</v>
      </c>
      <c r="S27" s="30">
        <v>2.2799999999999998</v>
      </c>
      <c r="T27" s="30">
        <v>1.4</v>
      </c>
      <c r="U27" s="30">
        <v>53.6</v>
      </c>
      <c r="V27" s="30">
        <v>684.8</v>
      </c>
      <c r="W27" s="30">
        <v>39.6</v>
      </c>
      <c r="X27" s="30">
        <v>22.4</v>
      </c>
      <c r="Y27" s="30">
        <v>31.6</v>
      </c>
      <c r="Z27" s="30">
        <v>6.32</v>
      </c>
      <c r="AA27" s="30">
        <v>0</v>
      </c>
      <c r="AB27" s="30">
        <v>48</v>
      </c>
      <c r="AC27" s="30">
        <v>8</v>
      </c>
      <c r="AD27" s="30">
        <v>0.52</v>
      </c>
      <c r="AE27" s="30">
        <v>7.0000000000000007E-2</v>
      </c>
      <c r="AF27" s="30">
        <v>0.05</v>
      </c>
      <c r="AG27" s="30">
        <v>0.68</v>
      </c>
      <c r="AH27" s="30">
        <v>1.04</v>
      </c>
      <c r="AI27" s="30">
        <v>20</v>
      </c>
      <c r="AJ27" s="30">
        <v>0.4</v>
      </c>
      <c r="AK27" s="30">
        <v>35.200000000000003</v>
      </c>
      <c r="AL27" s="30">
        <v>40.799999999999997</v>
      </c>
      <c r="AM27" s="30">
        <v>58.4</v>
      </c>
      <c r="AN27" s="30">
        <v>56.8</v>
      </c>
      <c r="AO27" s="30">
        <v>8.8000000000000007</v>
      </c>
      <c r="AP27" s="30">
        <v>33.6</v>
      </c>
      <c r="AQ27" s="30">
        <v>8.8000000000000007</v>
      </c>
      <c r="AR27" s="30">
        <v>28.4</v>
      </c>
      <c r="AS27" s="30">
        <v>53.2</v>
      </c>
      <c r="AT27" s="30">
        <v>32</v>
      </c>
      <c r="AU27" s="30">
        <v>240.8</v>
      </c>
      <c r="AV27" s="30">
        <v>21.2</v>
      </c>
      <c r="AW27" s="30">
        <v>44.4</v>
      </c>
      <c r="AX27" s="30">
        <v>131.19999999999999</v>
      </c>
      <c r="AY27" s="30">
        <v>0</v>
      </c>
      <c r="AZ27" s="30">
        <v>40.799999999999997</v>
      </c>
      <c r="BA27" s="30">
        <v>49.6</v>
      </c>
      <c r="BB27" s="30">
        <v>19.600000000000001</v>
      </c>
      <c r="BC27" s="30">
        <v>16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314.27999999999997</v>
      </c>
      <c r="CC27" s="29">
        <f>SUM($CC$24:$CC$26)</f>
        <v>31.92</v>
      </c>
      <c r="CD27" s="27">
        <f>$I$27/$I$47*100</f>
        <v>5.3110813125030294</v>
      </c>
      <c r="CE27" s="27">
        <v>8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152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17.489999999999998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9.42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7.85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3.53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2.14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53.93</v>
      </c>
      <c r="CD34" s="27">
        <f>$I$34/$I$47*100</f>
        <v>19.390277396319693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12.48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7.57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71.38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43.26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111.95049999999999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"23,3"</f>
        <v>23,3</v>
      </c>
      <c r="D40" s="25">
        <v>1.54</v>
      </c>
      <c r="E40" s="25">
        <v>0</v>
      </c>
      <c r="F40" s="25">
        <v>0.28000000000000003</v>
      </c>
      <c r="G40" s="25">
        <v>0.28000000000000003</v>
      </c>
      <c r="H40" s="25">
        <v>9.7200000000000006</v>
      </c>
      <c r="I40" s="25">
        <v>45.057540000000003</v>
      </c>
      <c r="J40" s="26">
        <v>0.05</v>
      </c>
      <c r="K40" s="26">
        <v>0</v>
      </c>
      <c r="L40" s="26">
        <v>0</v>
      </c>
      <c r="M40" s="26">
        <v>0</v>
      </c>
      <c r="N40" s="26">
        <v>0.28000000000000003</v>
      </c>
      <c r="O40" s="26">
        <v>7.5</v>
      </c>
      <c r="P40" s="26">
        <v>1.93</v>
      </c>
      <c r="Q40" s="26">
        <v>0</v>
      </c>
      <c r="R40" s="26">
        <v>0</v>
      </c>
      <c r="S40" s="26">
        <v>0.23</v>
      </c>
      <c r="T40" s="26">
        <v>0.57999999999999996</v>
      </c>
      <c r="U40" s="26">
        <v>142.13</v>
      </c>
      <c r="V40" s="26">
        <v>57.09</v>
      </c>
      <c r="W40" s="26">
        <v>8.16</v>
      </c>
      <c r="X40" s="26">
        <v>10.95</v>
      </c>
      <c r="Y40" s="26">
        <v>36.81</v>
      </c>
      <c r="Z40" s="26">
        <v>0.91</v>
      </c>
      <c r="AA40" s="26">
        <v>0</v>
      </c>
      <c r="AB40" s="26">
        <v>1.17</v>
      </c>
      <c r="AC40" s="26">
        <v>0.23</v>
      </c>
      <c r="AD40" s="26">
        <v>0.33</v>
      </c>
      <c r="AE40" s="26">
        <v>0.04</v>
      </c>
      <c r="AF40" s="26">
        <v>0.02</v>
      </c>
      <c r="AG40" s="26">
        <v>0.16</v>
      </c>
      <c r="AH40" s="26">
        <v>0.47</v>
      </c>
      <c r="AI40" s="26">
        <v>0</v>
      </c>
      <c r="AJ40" s="26">
        <v>0</v>
      </c>
      <c r="AK40" s="26">
        <v>0</v>
      </c>
      <c r="AL40" s="26">
        <v>0</v>
      </c>
      <c r="AM40" s="26">
        <v>99.49</v>
      </c>
      <c r="AN40" s="26">
        <v>51.96</v>
      </c>
      <c r="AO40" s="26">
        <v>21.67</v>
      </c>
      <c r="AP40" s="26">
        <v>46.13</v>
      </c>
      <c r="AQ40" s="26">
        <v>18.64</v>
      </c>
      <c r="AR40" s="26">
        <v>86.44</v>
      </c>
      <c r="AS40" s="26">
        <v>69.2</v>
      </c>
      <c r="AT40" s="26">
        <v>67.8</v>
      </c>
      <c r="AU40" s="26">
        <v>108.11</v>
      </c>
      <c r="AV40" s="26">
        <v>28.89</v>
      </c>
      <c r="AW40" s="26">
        <v>72.23</v>
      </c>
      <c r="AX40" s="26">
        <v>356.26</v>
      </c>
      <c r="AY40" s="26">
        <v>0</v>
      </c>
      <c r="AZ40" s="26">
        <v>122.56</v>
      </c>
      <c r="BA40" s="26">
        <v>67.8</v>
      </c>
      <c r="BB40" s="26">
        <v>41.94</v>
      </c>
      <c r="BC40" s="26">
        <v>30.29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0.03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0.03</v>
      </c>
      <c r="BT40" s="26">
        <v>0</v>
      </c>
      <c r="BU40" s="26">
        <v>0</v>
      </c>
      <c r="BV40" s="26">
        <v>0.11</v>
      </c>
      <c r="BW40" s="26">
        <v>0.02</v>
      </c>
      <c r="BX40" s="26">
        <v>0</v>
      </c>
      <c r="BY40" s="26">
        <v>0</v>
      </c>
      <c r="BZ40" s="26">
        <v>0</v>
      </c>
      <c r="CA40" s="26">
        <v>0</v>
      </c>
      <c r="CB40" s="26">
        <v>10.95</v>
      </c>
      <c r="CC40" s="25">
        <v>1.29</v>
      </c>
      <c r="CE40" s="23">
        <v>0.19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1.08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6.12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3.71</v>
      </c>
    </row>
    <row r="42" spans="1:96" s="27" customFormat="1" ht="11.4">
      <c r="B42" s="28" t="s">
        <v>113</v>
      </c>
      <c r="C42" s="29"/>
      <c r="D42" s="29">
        <v>28.83</v>
      </c>
      <c r="E42" s="29">
        <v>15.48</v>
      </c>
      <c r="F42" s="29">
        <v>36.89</v>
      </c>
      <c r="G42" s="29">
        <v>18.239999999999998</v>
      </c>
      <c r="H42" s="29">
        <v>121.29</v>
      </c>
      <c r="I42" s="29">
        <v>913.94</v>
      </c>
      <c r="J42" s="30">
        <v>9.6199999999999992</v>
      </c>
      <c r="K42" s="30">
        <v>10.66</v>
      </c>
      <c r="L42" s="30">
        <v>0</v>
      </c>
      <c r="M42" s="30">
        <v>0</v>
      </c>
      <c r="N42" s="30">
        <v>28.33</v>
      </c>
      <c r="O42" s="30">
        <v>80.42</v>
      </c>
      <c r="P42" s="30">
        <v>12.54</v>
      </c>
      <c r="Q42" s="30">
        <v>0</v>
      </c>
      <c r="R42" s="30">
        <v>0</v>
      </c>
      <c r="S42" s="30">
        <v>1.39</v>
      </c>
      <c r="T42" s="30">
        <v>9.58</v>
      </c>
      <c r="U42" s="30">
        <v>1946.24</v>
      </c>
      <c r="V42" s="30">
        <v>1357.86</v>
      </c>
      <c r="W42" s="30">
        <v>127.84</v>
      </c>
      <c r="X42" s="30">
        <v>116.89</v>
      </c>
      <c r="Y42" s="30">
        <v>384.33</v>
      </c>
      <c r="Z42" s="30">
        <v>5.78</v>
      </c>
      <c r="AA42" s="30">
        <v>5</v>
      </c>
      <c r="AB42" s="30">
        <v>5546.77</v>
      </c>
      <c r="AC42" s="30">
        <v>1117.98</v>
      </c>
      <c r="AD42" s="30">
        <v>12.56</v>
      </c>
      <c r="AE42" s="30">
        <v>0.24</v>
      </c>
      <c r="AF42" s="30">
        <v>0.28999999999999998</v>
      </c>
      <c r="AG42" s="30">
        <v>5.96</v>
      </c>
      <c r="AH42" s="30">
        <v>12.42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2031.56</v>
      </c>
      <c r="AN42" s="30">
        <v>1692.3</v>
      </c>
      <c r="AO42" s="30">
        <v>554.48</v>
      </c>
      <c r="AP42" s="30">
        <v>1012.71</v>
      </c>
      <c r="AQ42" s="30">
        <v>308.98</v>
      </c>
      <c r="AR42" s="30">
        <v>1201.48</v>
      </c>
      <c r="AS42" s="30">
        <v>1390.88</v>
      </c>
      <c r="AT42" s="30">
        <v>1537.09</v>
      </c>
      <c r="AU42" s="30">
        <v>2199.36</v>
      </c>
      <c r="AV42" s="30">
        <v>811.07</v>
      </c>
      <c r="AW42" s="30">
        <v>1217.46</v>
      </c>
      <c r="AX42" s="30">
        <v>4917.6499999999996</v>
      </c>
      <c r="AY42" s="30">
        <v>226.8</v>
      </c>
      <c r="AZ42" s="30">
        <v>1274.08</v>
      </c>
      <c r="BA42" s="30">
        <v>1110.55</v>
      </c>
      <c r="BB42" s="30">
        <v>896.65</v>
      </c>
      <c r="BC42" s="30">
        <v>420.36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1.1499999999999999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3.89</v>
      </c>
      <c r="BT42" s="30">
        <v>0</v>
      </c>
      <c r="BU42" s="30">
        <v>0</v>
      </c>
      <c r="BV42" s="30">
        <v>10.029999999999999</v>
      </c>
      <c r="BW42" s="30">
        <v>0.03</v>
      </c>
      <c r="BX42" s="30">
        <v>0</v>
      </c>
      <c r="BY42" s="30">
        <v>0</v>
      </c>
      <c r="BZ42" s="30">
        <v>0</v>
      </c>
      <c r="CA42" s="30">
        <v>0</v>
      </c>
      <c r="CB42" s="30">
        <v>841.54</v>
      </c>
      <c r="CC42" s="29">
        <f>SUM($CC$35:$CC$41)</f>
        <v>114.15000000000002</v>
      </c>
      <c r="CD42" s="27">
        <f>$I$42/$I$47*100</f>
        <v>29.530995040147346</v>
      </c>
      <c r="CE42" s="27">
        <v>929.46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"160"</f>
        <v>160</v>
      </c>
      <c r="D45" s="21">
        <v>0.64</v>
      </c>
      <c r="E45" s="21">
        <v>0</v>
      </c>
      <c r="F45" s="21">
        <v>0.64</v>
      </c>
      <c r="G45" s="21">
        <v>0.64</v>
      </c>
      <c r="H45" s="21">
        <v>18.559999999999999</v>
      </c>
      <c r="I45" s="21">
        <v>77.888000000000005</v>
      </c>
      <c r="J45" s="22">
        <v>0.16</v>
      </c>
      <c r="K45" s="22">
        <v>0</v>
      </c>
      <c r="L45" s="22">
        <v>0</v>
      </c>
      <c r="M45" s="22">
        <v>0</v>
      </c>
      <c r="N45" s="22">
        <v>14.4</v>
      </c>
      <c r="O45" s="22">
        <v>1.28</v>
      </c>
      <c r="P45" s="22">
        <v>2.88</v>
      </c>
      <c r="Q45" s="22">
        <v>0</v>
      </c>
      <c r="R45" s="22">
        <v>0</v>
      </c>
      <c r="S45" s="22">
        <v>1.28</v>
      </c>
      <c r="T45" s="22">
        <v>0.8</v>
      </c>
      <c r="U45" s="22">
        <v>41.6</v>
      </c>
      <c r="V45" s="22">
        <v>444.8</v>
      </c>
      <c r="W45" s="22">
        <v>25.6</v>
      </c>
      <c r="X45" s="22">
        <v>14.4</v>
      </c>
      <c r="Y45" s="22">
        <v>17.600000000000001</v>
      </c>
      <c r="Z45" s="22">
        <v>3.52</v>
      </c>
      <c r="AA45" s="22">
        <v>0</v>
      </c>
      <c r="AB45" s="22">
        <v>48</v>
      </c>
      <c r="AC45" s="22">
        <v>8</v>
      </c>
      <c r="AD45" s="22">
        <v>0.32</v>
      </c>
      <c r="AE45" s="22">
        <v>0.05</v>
      </c>
      <c r="AF45" s="22">
        <v>0.03</v>
      </c>
      <c r="AG45" s="22">
        <v>0.48</v>
      </c>
      <c r="AH45" s="22">
        <v>0.64</v>
      </c>
      <c r="AI45" s="22">
        <v>16</v>
      </c>
      <c r="AJ45" s="22">
        <v>0</v>
      </c>
      <c r="AK45" s="22">
        <v>19.2</v>
      </c>
      <c r="AL45" s="22">
        <v>20.8</v>
      </c>
      <c r="AM45" s="22">
        <v>30.4</v>
      </c>
      <c r="AN45" s="22">
        <v>28.8</v>
      </c>
      <c r="AO45" s="22">
        <v>4.8</v>
      </c>
      <c r="AP45" s="22">
        <v>17.600000000000001</v>
      </c>
      <c r="AQ45" s="22">
        <v>4.8</v>
      </c>
      <c r="AR45" s="22">
        <v>14.4</v>
      </c>
      <c r="AS45" s="22">
        <v>27.2</v>
      </c>
      <c r="AT45" s="22">
        <v>16</v>
      </c>
      <c r="AU45" s="22">
        <v>124.8</v>
      </c>
      <c r="AV45" s="22">
        <v>11.2</v>
      </c>
      <c r="AW45" s="22">
        <v>22.4</v>
      </c>
      <c r="AX45" s="22">
        <v>67.2</v>
      </c>
      <c r="AY45" s="22">
        <v>0</v>
      </c>
      <c r="AZ45" s="22">
        <v>20.8</v>
      </c>
      <c r="BA45" s="22">
        <v>25.6</v>
      </c>
      <c r="BB45" s="22">
        <v>9.6</v>
      </c>
      <c r="BC45" s="22">
        <v>8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138.08000000000001</v>
      </c>
      <c r="CC45" s="21">
        <v>21.12</v>
      </c>
      <c r="CE45" s="19">
        <v>8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17.600000000000001</v>
      </c>
    </row>
    <row r="46" spans="1:96" s="27" customFormat="1" ht="11.4">
      <c r="B46" s="28" t="s">
        <v>115</v>
      </c>
      <c r="C46" s="29"/>
      <c r="D46" s="29">
        <v>1.64</v>
      </c>
      <c r="E46" s="29">
        <v>0</v>
      </c>
      <c r="F46" s="29">
        <v>0.84</v>
      </c>
      <c r="G46" s="29">
        <v>0.64</v>
      </c>
      <c r="H46" s="29">
        <v>39.159999999999997</v>
      </c>
      <c r="I46" s="29">
        <v>164.37</v>
      </c>
      <c r="J46" s="30">
        <v>0.16</v>
      </c>
      <c r="K46" s="30">
        <v>0</v>
      </c>
      <c r="L46" s="30">
        <v>0</v>
      </c>
      <c r="M46" s="30">
        <v>0</v>
      </c>
      <c r="N46" s="30">
        <v>34.200000000000003</v>
      </c>
      <c r="O46" s="30">
        <v>1.68</v>
      </c>
      <c r="P46" s="30">
        <v>3.28</v>
      </c>
      <c r="Q46" s="30">
        <v>0</v>
      </c>
      <c r="R46" s="30">
        <v>0</v>
      </c>
      <c r="S46" s="30">
        <v>2.2799999999999998</v>
      </c>
      <c r="T46" s="30">
        <v>1.4</v>
      </c>
      <c r="U46" s="30">
        <v>53.6</v>
      </c>
      <c r="V46" s="30">
        <v>684.8</v>
      </c>
      <c r="W46" s="30">
        <v>39.6</v>
      </c>
      <c r="X46" s="30">
        <v>22.4</v>
      </c>
      <c r="Y46" s="30">
        <v>31.6</v>
      </c>
      <c r="Z46" s="30">
        <v>6.32</v>
      </c>
      <c r="AA46" s="30">
        <v>0</v>
      </c>
      <c r="AB46" s="30">
        <v>48</v>
      </c>
      <c r="AC46" s="30">
        <v>8</v>
      </c>
      <c r="AD46" s="30">
        <v>0.52</v>
      </c>
      <c r="AE46" s="30">
        <v>7.0000000000000007E-2</v>
      </c>
      <c r="AF46" s="30">
        <v>0.05</v>
      </c>
      <c r="AG46" s="30">
        <v>0.68</v>
      </c>
      <c r="AH46" s="30">
        <v>1.04</v>
      </c>
      <c r="AI46" s="30">
        <v>20</v>
      </c>
      <c r="AJ46" s="30">
        <v>0.4</v>
      </c>
      <c r="AK46" s="30">
        <v>35.200000000000003</v>
      </c>
      <c r="AL46" s="30">
        <v>40.799999999999997</v>
      </c>
      <c r="AM46" s="30">
        <v>58.4</v>
      </c>
      <c r="AN46" s="30">
        <v>56.8</v>
      </c>
      <c r="AO46" s="30">
        <v>8.8000000000000007</v>
      </c>
      <c r="AP46" s="30">
        <v>33.6</v>
      </c>
      <c r="AQ46" s="30">
        <v>8.8000000000000007</v>
      </c>
      <c r="AR46" s="30">
        <v>28.4</v>
      </c>
      <c r="AS46" s="30">
        <v>53.2</v>
      </c>
      <c r="AT46" s="30">
        <v>32</v>
      </c>
      <c r="AU46" s="30">
        <v>240.8</v>
      </c>
      <c r="AV46" s="30">
        <v>21.2</v>
      </c>
      <c r="AW46" s="30">
        <v>44.4</v>
      </c>
      <c r="AX46" s="30">
        <v>131.19999999999999</v>
      </c>
      <c r="AY46" s="30">
        <v>0</v>
      </c>
      <c r="AZ46" s="30">
        <v>40.799999999999997</v>
      </c>
      <c r="BA46" s="30">
        <v>49.6</v>
      </c>
      <c r="BB46" s="30">
        <v>19.600000000000001</v>
      </c>
      <c r="BC46" s="30">
        <v>16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314.27999999999997</v>
      </c>
      <c r="CC46" s="29">
        <f>SUM($CC$43:$CC$45)</f>
        <v>31.92</v>
      </c>
      <c r="CD46" s="27">
        <f>$I$46/$I$47*100</f>
        <v>5.3110813125030294</v>
      </c>
      <c r="CE46" s="27">
        <v>8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105.76</v>
      </c>
      <c r="E47" s="29">
        <v>42.03</v>
      </c>
      <c r="F47" s="29">
        <v>96.7</v>
      </c>
      <c r="G47" s="29">
        <v>37.89</v>
      </c>
      <c r="H47" s="29">
        <v>462.19</v>
      </c>
      <c r="I47" s="29">
        <v>3094.85</v>
      </c>
      <c r="J47" s="30">
        <v>35.909999999999997</v>
      </c>
      <c r="K47" s="30">
        <v>20.170000000000002</v>
      </c>
      <c r="L47" s="30">
        <v>0</v>
      </c>
      <c r="M47" s="30">
        <v>0</v>
      </c>
      <c r="N47" s="30">
        <v>157.56</v>
      </c>
      <c r="O47" s="30">
        <v>270.12</v>
      </c>
      <c r="P47" s="30">
        <v>34.51</v>
      </c>
      <c r="Q47" s="30">
        <v>0</v>
      </c>
      <c r="R47" s="30">
        <v>0</v>
      </c>
      <c r="S47" s="30">
        <v>8.77</v>
      </c>
      <c r="T47" s="30">
        <v>28.84</v>
      </c>
      <c r="U47" s="30">
        <v>4981.8900000000003</v>
      </c>
      <c r="V47" s="30">
        <v>4946.75</v>
      </c>
      <c r="W47" s="30">
        <v>910.62</v>
      </c>
      <c r="X47" s="30">
        <v>414.97</v>
      </c>
      <c r="Y47" s="30">
        <v>1600.62</v>
      </c>
      <c r="Z47" s="30">
        <v>37.82</v>
      </c>
      <c r="AA47" s="30">
        <v>153.28</v>
      </c>
      <c r="AB47" s="30">
        <v>10390.120000000001</v>
      </c>
      <c r="AC47" s="30">
        <v>2261.59</v>
      </c>
      <c r="AD47" s="30">
        <v>26.82</v>
      </c>
      <c r="AE47" s="30">
        <v>1.31</v>
      </c>
      <c r="AF47" s="30">
        <v>1.23</v>
      </c>
      <c r="AG47" s="30">
        <v>16.12</v>
      </c>
      <c r="AH47" s="30">
        <v>88.14</v>
      </c>
      <c r="AI47" s="30">
        <v>103.67</v>
      </c>
      <c r="AJ47" s="30">
        <v>0.8</v>
      </c>
      <c r="AK47" s="30">
        <v>3921.67</v>
      </c>
      <c r="AL47" s="30">
        <v>3299.41</v>
      </c>
      <c r="AM47" s="30">
        <v>5991.59</v>
      </c>
      <c r="AN47" s="30">
        <v>4423.01</v>
      </c>
      <c r="AO47" s="30">
        <v>1526.24</v>
      </c>
      <c r="AP47" s="30">
        <v>2830.02</v>
      </c>
      <c r="AQ47" s="30">
        <v>1010.76</v>
      </c>
      <c r="AR47" s="30">
        <v>3586.01</v>
      </c>
      <c r="AS47" s="30">
        <v>3342.2</v>
      </c>
      <c r="AT47" s="30">
        <v>3753.05</v>
      </c>
      <c r="AU47" s="30">
        <v>5523.24</v>
      </c>
      <c r="AV47" s="30">
        <v>2024.74</v>
      </c>
      <c r="AW47" s="30">
        <v>2952.93</v>
      </c>
      <c r="AX47" s="30">
        <v>14674.73</v>
      </c>
      <c r="AY47" s="30">
        <v>427.44</v>
      </c>
      <c r="AZ47" s="30">
        <v>4467.5200000000004</v>
      </c>
      <c r="BA47" s="30">
        <v>3138.54</v>
      </c>
      <c r="BB47" s="30">
        <v>2760.66</v>
      </c>
      <c r="BC47" s="30">
        <v>1187.19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0.59</v>
      </c>
      <c r="BS47" s="30">
        <v>12.43</v>
      </c>
      <c r="BT47" s="30">
        <v>0</v>
      </c>
      <c r="BU47" s="30">
        <v>0</v>
      </c>
      <c r="BV47" s="30">
        <v>19.559999999999999</v>
      </c>
      <c r="BW47" s="30">
        <v>0.08</v>
      </c>
      <c r="BX47" s="30">
        <v>0</v>
      </c>
      <c r="BY47" s="30">
        <v>0</v>
      </c>
      <c r="BZ47" s="30">
        <v>0</v>
      </c>
      <c r="CA47" s="30">
        <v>0</v>
      </c>
      <c r="CB47" s="30">
        <v>3010.84</v>
      </c>
      <c r="CC47" s="29">
        <v>374.00000000000006</v>
      </c>
      <c r="CE47" s="27">
        <v>1884.97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34.25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>
      <c r="A51" s="86" t="s">
        <v>153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</row>
    <row r="52" spans="1:81">
      <c r="C52" s="16"/>
      <c r="D52" s="16"/>
      <c r="E52" s="16"/>
      <c r="F52" s="16"/>
      <c r="G52" s="16"/>
      <c r="H52" s="16"/>
      <c r="I52" s="1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8:XFD28"/>
    <mergeCell ref="A51:CC51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160</v>
      </c>
      <c r="F30" s="55">
        <v>21.12</v>
      </c>
      <c r="G30" s="54">
        <v>77.888000000000005</v>
      </c>
      <c r="H30" s="54">
        <v>0.64</v>
      </c>
      <c r="I30" s="54">
        <v>0.64</v>
      </c>
      <c r="J30" s="56">
        <v>18.559999999999999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44973.316504629627</v>
      </c>
      <c r="C1">
        <f>YEAR(Дата_Сост)</f>
        <v>2023</v>
      </c>
      <c r="D1">
        <f>MONTH(Дата_Сост)</f>
        <v>2</v>
      </c>
      <c r="E1">
        <f>DAY(Дата_Сост)</f>
        <v>16</v>
      </c>
    </row>
    <row r="2" spans="1:5">
      <c r="A2" t="s">
        <v>82</v>
      </c>
      <c r="B2" s="2">
        <v>44964.577453703707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2023-02-07T09:04:33Z</dcterms:modified>
</cp:coreProperties>
</file>